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2 INFORMACION PRESUPUESTAL 3ER TRIM 2026\"/>
    </mc:Choice>
  </mc:AlternateContent>
  <xr:revisionPtr revIDLastSave="0" documentId="13_ncr:1_{5EA86ED3-61AC-4B92-90B8-750E26AA9144}" xr6:coauthVersionLast="47" xr6:coauthVersionMax="47" xr10:uidLastSave="{00000000-0000-0000-0000-000000000000}"/>
  <bookViews>
    <workbookView xWindow="-120" yWindow="-120" windowWidth="29040" windowHeight="15720" activeTab="1" xr2:uid="{FFA954F8-38F2-4CF0-A207-946E37DE9BFF}"/>
  </bookViews>
  <sheets>
    <sheet name="EAI" sheetId="1" r:id="rId1"/>
    <sheet name="EAI-C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2" l="1"/>
  <c r="D8" i="2"/>
  <c r="G7" i="2"/>
  <c r="G10" i="2" s="1"/>
  <c r="F7" i="2"/>
  <c r="F10" i="2" s="1"/>
  <c r="E7" i="2"/>
  <c r="E10" i="2" s="1"/>
  <c r="D7" i="2"/>
  <c r="D10" i="2" s="1"/>
  <c r="C7" i="2"/>
  <c r="C10" i="2" s="1"/>
  <c r="B7" i="2"/>
  <c r="B10" i="2" s="1"/>
  <c r="G5" i="2"/>
  <c r="D5" i="2"/>
  <c r="G4" i="2"/>
  <c r="F4" i="2"/>
  <c r="E4" i="2"/>
  <c r="D4" i="2"/>
  <c r="C4" i="2"/>
  <c r="B4" i="2"/>
  <c r="G36" i="1"/>
  <c r="D36" i="1"/>
  <c r="G35" i="1"/>
  <c r="F35" i="1"/>
  <c r="F38" i="1" s="1"/>
  <c r="E35" i="1"/>
  <c r="E38" i="1" s="1"/>
  <c r="D35" i="1"/>
  <c r="C35" i="1"/>
  <c r="C38" i="1" s="1"/>
  <c r="B35" i="1"/>
  <c r="B38" i="1" s="1"/>
  <c r="G33" i="1"/>
  <c r="D33" i="1"/>
  <c r="G32" i="1"/>
  <c r="D32" i="1"/>
  <c r="G31" i="1"/>
  <c r="G29" i="1" s="1"/>
  <c r="D31" i="1"/>
  <c r="D29" i="1" s="1"/>
  <c r="G30" i="1"/>
  <c r="D30" i="1"/>
  <c r="F29" i="1"/>
  <c r="E29" i="1"/>
  <c r="C29" i="1"/>
  <c r="B29" i="1"/>
  <c r="G27" i="1"/>
  <c r="D27" i="1"/>
  <c r="G26" i="1"/>
  <c r="D26" i="1"/>
  <c r="G25" i="1"/>
  <c r="D25" i="1"/>
  <c r="G24" i="1"/>
  <c r="D24" i="1"/>
  <c r="G23" i="1"/>
  <c r="D23" i="1"/>
  <c r="G22" i="1"/>
  <c r="G19" i="1" s="1"/>
  <c r="D22" i="1"/>
  <c r="D19" i="1" s="1"/>
  <c r="G21" i="1"/>
  <c r="D21" i="1"/>
  <c r="G20" i="1"/>
  <c r="D20" i="1"/>
  <c r="F19" i="1"/>
  <c r="E19" i="1"/>
  <c r="C19" i="1"/>
  <c r="B19" i="1"/>
  <c r="F15" i="1"/>
  <c r="E15" i="1"/>
  <c r="C15" i="1"/>
  <c r="B15" i="1"/>
  <c r="G13" i="1"/>
  <c r="D13" i="1"/>
  <c r="G12" i="1"/>
  <c r="D12" i="1"/>
  <c r="D15" i="1" s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G15" i="1" s="1"/>
  <c r="D4" i="1"/>
  <c r="D38" i="1" l="1"/>
  <c r="G38" i="1"/>
</calcChain>
</file>

<file path=xl/sharedStrings.xml><?xml version="1.0" encoding="utf-8"?>
<sst xmlns="http://schemas.openxmlformats.org/spreadsheetml/2006/main" count="76" uniqueCount="35">
  <si>
    <t>INSTITUTO ESTATAL DE CAPACITACIÓN
Estado Analítico de Ingresos
Del 1 de Enero al 30 de Septiembre de 2026
(Cifras en Pesos)</t>
  </si>
  <si>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</si>
  <si>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</si>
  <si>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</si>
  <si>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</si>
  <si>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</si>
  <si>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</si>
  <si>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</si>
  <si>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</si>
  <si>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</si>
  <si>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</si>
  <si>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</si>
  <si>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</si>
  <si>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</si>
  <si>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</si>
  <si>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</si>
  <si>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</si>
  <si>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</si>
  <si>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</si>
  <si>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</si>
  <si>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</si>
  <si>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</si>
  <si>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</si>
  <si>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</si>
  <si>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</si>
  <si>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</si>
  <si>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</si>
  <si>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</si>
  <si>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</si>
  <si>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</si>
  <si>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 xml:space="preserve"> C.P. Erudices Galván Zavala</t>
  </si>
  <si>
    <t>Lic. Salomón Ceballos Ochoa</t>
  </si>
  <si>
    <t xml:space="preserve"> Directora de Administración y Finanzas</t>
  </si>
  <si>
    <t>Director General</t>
  </si>
  <si>
    <t>4 La interpretación al clasificar los Ingresos de los Entes Públicos de las entidades Paraestatales, no es homogénea en ciertos rubros del EAI por fuente de financiamiento.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</si>
</sst>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9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vertical="top"/>
      <protection locked="0"/>
    </xf>
    <xf numFmtId="0" fontId="3" fillId="2" borderId="4" xfId="1" applyFont="1" applyFill="1" applyBorder="1" applyAlignment="1">
      <alignment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horizontal="center"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3" fontId="5" fillId="0" borderId="4" xfId="1" applyNumberFormat="1" applyFont="1" applyBorder="1" applyAlignment="1" applyProtection="1">
      <alignment vertical="top"/>
      <protection locked="0"/>
    </xf>
    <xf numFmtId="49" fontId="6" fillId="0" borderId="0" xfId="1" applyNumberFormat="1" applyFont="1" applyAlignment="1" applyProtection="1">
      <alignment vertical="top"/>
      <protection locked="0"/>
    </xf>
    <xf numFmtId="0" fontId="5" fillId="0" borderId="0" xfId="1" applyFont="1" applyAlignment="1" applyProtection="1">
      <alignment vertical="top"/>
      <protection locked="0"/>
    </xf>
    <xf numFmtId="0" fontId="7" fillId="0" borderId="8" xfId="1" applyFont="1" applyBorder="1" applyAlignment="1" applyProtection="1">
      <alignment horizontal="left" vertical="top" wrapText="1" indent="1"/>
      <protection locked="0"/>
    </xf>
    <xf numFmtId="3" fontId="5" fillId="0" borderId="5" xfId="1" applyNumberFormat="1" applyFont="1" applyBorder="1" applyAlignment="1" applyProtection="1">
      <alignment vertical="top"/>
      <protection locked="0"/>
    </xf>
    <xf numFmtId="0" fontId="0" fillId="0" borderId="8" xfId="1" applyFont="1" applyBorder="1" applyAlignment="1" applyProtection="1">
      <alignment horizontal="left" vertical="top" wrapText="1" indent="1"/>
      <protection locked="0"/>
    </xf>
    <xf numFmtId="0" fontId="5" fillId="0" borderId="9" xfId="1" applyFont="1" applyBorder="1" applyAlignment="1" applyProtection="1">
      <alignment vertical="top"/>
      <protection locked="0"/>
    </xf>
    <xf numFmtId="3" fontId="5" fillId="0" borderId="7" xfId="1" applyNumberFormat="1" applyFont="1" applyBorder="1" applyAlignment="1" applyProtection="1">
      <alignment vertical="top"/>
      <protection locked="0"/>
    </xf>
    <xf numFmtId="0" fontId="3" fillId="0" borderId="2" xfId="1" applyFont="1" applyBorder="1" applyAlignment="1" applyProtection="1">
      <alignment horizontal="left" vertical="top" indent="3"/>
      <protection locked="0"/>
    </xf>
    <xf numFmtId="3" fontId="7" fillId="0" borderId="6" xfId="1" applyNumberFormat="1" applyFont="1" applyBorder="1" applyAlignment="1" applyProtection="1">
      <alignment vertical="top"/>
      <protection locked="0"/>
    </xf>
    <xf numFmtId="3" fontId="7" fillId="0" borderId="2" xfId="1" applyNumberFormat="1" applyFont="1" applyBorder="1" applyAlignment="1" applyProtection="1">
      <alignment vertical="top"/>
      <protection locked="0"/>
    </xf>
    <xf numFmtId="3" fontId="7" fillId="0" borderId="4" xfId="1" applyNumberFormat="1" applyFont="1" applyBorder="1" applyAlignment="1" applyProtection="1">
      <alignment vertical="top"/>
      <protection locked="0"/>
    </xf>
    <xf numFmtId="0" fontId="7" fillId="0" borderId="10" xfId="1" applyFont="1" applyBorder="1" applyAlignment="1" applyProtection="1">
      <alignment vertical="top"/>
      <protection locked="0"/>
    </xf>
    <xf numFmtId="4" fontId="7" fillId="0" borderId="10" xfId="1" applyNumberFormat="1" applyFont="1" applyBorder="1" applyAlignment="1" applyProtection="1">
      <alignment vertical="top"/>
      <protection locked="0"/>
    </xf>
    <xf numFmtId="4" fontId="7" fillId="0" borderId="11" xfId="1" applyNumberFormat="1" applyFont="1" applyBorder="1" applyAlignment="1" applyProtection="1">
      <alignment vertical="top"/>
      <protection locked="0"/>
    </xf>
    <xf numFmtId="4" fontId="3" fillId="0" borderId="1" xfId="1" applyNumberFormat="1" applyFont="1" applyBorder="1" applyAlignment="1" applyProtection="1">
      <alignment vertical="top"/>
      <protection locked="0"/>
    </xf>
    <xf numFmtId="4" fontId="3" fillId="0" borderId="2" xfId="1" applyNumberFormat="1" applyFont="1" applyBorder="1" applyAlignment="1" applyProtection="1">
      <alignment vertical="top"/>
      <protection locked="0"/>
    </xf>
    <xf numFmtId="4" fontId="7" fillId="0" borderId="7" xfId="1" applyNumberFormat="1" applyFont="1" applyBorder="1" applyAlignment="1" applyProtection="1">
      <alignment vertical="top"/>
      <protection locked="0"/>
    </xf>
    <xf numFmtId="0" fontId="3" fillId="2" borderId="4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top" indent="1"/>
    </xf>
    <xf numFmtId="3" fontId="3" fillId="0" borderId="4" xfId="1" applyNumberFormat="1" applyFont="1" applyBorder="1" applyAlignment="1" applyProtection="1">
      <alignment vertical="top"/>
      <protection locked="0"/>
    </xf>
    <xf numFmtId="0" fontId="7" fillId="0" borderId="8" xfId="1" applyFont="1" applyBorder="1" applyAlignment="1">
      <alignment horizontal="left" vertical="top" wrapText="1" indent="2"/>
    </xf>
    <xf numFmtId="3" fontId="7" fillId="0" borderId="5" xfId="1" applyNumberFormat="1" applyFont="1" applyBorder="1" applyAlignment="1" applyProtection="1">
      <alignment vertical="top"/>
      <protection locked="0"/>
    </xf>
    <xf numFmtId="0" fontId="7" fillId="0" borderId="8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 indent="1"/>
    </xf>
    <xf numFmtId="3" fontId="3" fillId="0" borderId="5" xfId="1" applyNumberFormat="1" applyFont="1" applyBorder="1" applyAlignment="1" applyProtection="1">
      <alignment vertical="top"/>
      <protection locked="0"/>
    </xf>
    <xf numFmtId="0" fontId="7" fillId="0" borderId="9" xfId="1" applyFont="1" applyBorder="1" applyAlignment="1">
      <alignment horizontal="left" vertical="top" wrapText="1" indent="2"/>
    </xf>
    <xf numFmtId="3" fontId="7" fillId="0" borderId="7" xfId="1" applyNumberFormat="1" applyFont="1" applyBorder="1" applyAlignment="1" applyProtection="1">
      <alignment vertical="top"/>
      <protection locked="0"/>
    </xf>
    <xf numFmtId="0" fontId="3" fillId="0" borderId="2" xfId="1" applyFont="1" applyBorder="1" applyAlignment="1">
      <alignment horizontal="center" vertical="top" wrapText="1"/>
    </xf>
    <xf numFmtId="4" fontId="3" fillId="0" borderId="3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horizontal="left" vertical="top" wrapText="1"/>
      <protection locked="0"/>
    </xf>
    <xf numFmtId="0" fontId="7" fillId="0" borderId="12" xfId="2" applyFont="1" applyBorder="1" applyAlignment="1" applyProtection="1">
      <alignment vertical="top" wrapText="1"/>
      <protection locked="0"/>
    </xf>
    <xf numFmtId="4" fontId="7" fillId="0" borderId="0" xfId="2" applyNumberFormat="1" applyFont="1" applyAlignment="1" applyProtection="1">
      <alignment vertical="top"/>
      <protection locked="0"/>
    </xf>
    <xf numFmtId="0" fontId="7" fillId="0" borderId="0" xfId="2" applyFont="1" applyAlignment="1" applyProtection="1">
      <alignment vertical="top"/>
      <protection locked="0"/>
    </xf>
    <xf numFmtId="0" fontId="7" fillId="0" borderId="0" xfId="2" applyFont="1" applyAlignment="1" applyProtection="1">
      <alignment horizontal="center" vertical="top" wrapText="1"/>
      <protection locked="0"/>
    </xf>
    <xf numFmtId="4" fontId="7" fillId="0" borderId="10" xfId="2" applyNumberFormat="1" applyFont="1" applyBorder="1" applyAlignment="1" applyProtection="1">
      <alignment horizontal="center" vertical="top"/>
      <protection locked="0"/>
    </xf>
    <xf numFmtId="4" fontId="7" fillId="0" borderId="0" xfId="2" applyNumberFormat="1" applyFont="1" applyAlignment="1" applyProtection="1">
      <alignment horizontal="center" vertical="top"/>
      <protection locked="0"/>
    </xf>
    <xf numFmtId="0" fontId="4" fillId="2" borderId="13" xfId="3" applyFont="1" applyFill="1" applyBorder="1" applyAlignment="1" applyProtection="1">
      <alignment horizontal="center" vertical="top" wrapText="1"/>
      <protection locked="0"/>
    </xf>
    <xf numFmtId="0" fontId="4" fillId="2" borderId="1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 applyProtection="1">
      <alignment horizontal="center" vertical="center"/>
      <protection locked="0"/>
    </xf>
    <xf numFmtId="0" fontId="3" fillId="2" borderId="2" xfId="3" applyFont="1" applyFill="1" applyBorder="1" applyAlignment="1" applyProtection="1">
      <alignment horizontal="center" vertical="center"/>
      <protection locked="0"/>
    </xf>
    <xf numFmtId="0" fontId="3" fillId="2" borderId="3" xfId="3" applyFont="1" applyFill="1" applyBorder="1" applyAlignment="1" applyProtection="1">
      <alignment horizontal="center" vertical="center"/>
      <protection locked="0"/>
    </xf>
    <xf numFmtId="0" fontId="3" fillId="2" borderId="4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6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 wrapText="1"/>
    </xf>
    <xf numFmtId="0" fontId="3" fillId="0" borderId="8" xfId="3" applyFont="1" applyBorder="1" applyAlignment="1">
      <alignment horizontal="left" vertical="top" wrapText="1" indent="1"/>
    </xf>
    <xf numFmtId="3" fontId="3" fillId="3" borderId="5" xfId="3" applyNumberFormat="1" applyFont="1" applyFill="1" applyBorder="1" applyAlignment="1" applyProtection="1">
      <alignment vertical="top"/>
      <protection locked="0"/>
    </xf>
    <xf numFmtId="0" fontId="7" fillId="0" borderId="8" xfId="3" applyFont="1" applyBorder="1" applyAlignment="1">
      <alignment horizontal="left" vertical="top" wrapText="1" indent="2"/>
    </xf>
    <xf numFmtId="3" fontId="7" fillId="3" borderId="5" xfId="3" applyNumberFormat="1" applyFont="1" applyFill="1" applyBorder="1" applyAlignment="1" applyProtection="1">
      <alignment vertical="top"/>
      <protection locked="0"/>
    </xf>
    <xf numFmtId="3" fontId="5" fillId="3" borderId="5" xfId="3" applyNumberFormat="1" applyFont="1" applyFill="1" applyBorder="1" applyAlignment="1" applyProtection="1">
      <alignment vertical="top"/>
      <protection locked="0"/>
    </xf>
    <xf numFmtId="0" fontId="7" fillId="3" borderId="8" xfId="3" applyFont="1" applyFill="1" applyBorder="1" applyAlignment="1">
      <alignment horizontal="left" vertical="top" wrapText="1"/>
    </xf>
    <xf numFmtId="0" fontId="3" fillId="0" borderId="8" xfId="3" applyFont="1" applyBorder="1" applyAlignment="1">
      <alignment horizontal="left" vertical="top" indent="1"/>
    </xf>
    <xf numFmtId="0" fontId="7" fillId="3" borderId="9" xfId="3" applyFont="1" applyFill="1" applyBorder="1" applyAlignment="1">
      <alignment horizontal="left" vertical="top" wrapText="1" indent="1"/>
    </xf>
    <xf numFmtId="3" fontId="3" fillId="3" borderId="7" xfId="3" applyNumberFormat="1" applyFont="1" applyFill="1" applyBorder="1" applyAlignment="1" applyProtection="1">
      <alignment vertical="top"/>
      <protection locked="0"/>
    </xf>
    <xf numFmtId="0" fontId="3" fillId="3" borderId="2" xfId="3" applyFont="1" applyFill="1" applyBorder="1" applyAlignment="1">
      <alignment horizontal="center" vertical="top" wrapText="1"/>
    </xf>
    <xf numFmtId="3" fontId="7" fillId="3" borderId="6" xfId="3" applyNumberFormat="1" applyFont="1" applyFill="1" applyBorder="1" applyAlignment="1" applyProtection="1">
      <alignment vertical="top"/>
      <protection locked="0"/>
    </xf>
    <xf numFmtId="3" fontId="7" fillId="3" borderId="4" xfId="3" applyNumberFormat="1" applyFont="1" applyFill="1" applyBorder="1" applyAlignment="1" applyProtection="1">
      <alignment vertical="top"/>
      <protection locked="0"/>
    </xf>
    <xf numFmtId="0" fontId="11" fillId="0" borderId="0" xfId="3" applyFont="1" applyAlignment="1" applyProtection="1">
      <alignment horizontal="left" vertical="top"/>
      <protection locked="0"/>
    </xf>
    <xf numFmtId="0" fontId="7" fillId="3" borderId="10" xfId="3" applyFont="1" applyFill="1" applyBorder="1" applyAlignment="1" applyProtection="1">
      <alignment vertical="top"/>
      <protection locked="0"/>
    </xf>
    <xf numFmtId="4" fontId="7" fillId="3" borderId="10" xfId="3" applyNumberFormat="1" applyFont="1" applyFill="1" applyBorder="1" applyAlignment="1" applyProtection="1">
      <alignment vertical="top"/>
      <protection locked="0"/>
    </xf>
    <xf numFmtId="4" fontId="3" fillId="3" borderId="1" xfId="3" applyNumberFormat="1" applyFont="1" applyFill="1" applyBorder="1" applyAlignment="1" applyProtection="1">
      <alignment vertical="top"/>
      <protection locked="0"/>
    </xf>
    <xf numFmtId="4" fontId="3" fillId="3" borderId="3" xfId="3" applyNumberFormat="1" applyFont="1" applyFill="1" applyBorder="1" applyAlignment="1" applyProtection="1">
      <alignment vertical="top"/>
      <protection locked="0"/>
    </xf>
    <xf numFmtId="4" fontId="7" fillId="3" borderId="7" xfId="3" applyNumberFormat="1" applyFont="1" applyFill="1" applyBorder="1" applyAlignment="1" applyProtection="1">
      <alignment vertical="top"/>
      <protection locked="0"/>
    </xf>
    <xf numFmtId="0" fontId="11" fillId="0" borderId="0" xfId="3" applyFont="1" applyAlignment="1" applyProtection="1">
      <alignment horizontal="center" vertical="top"/>
      <protection locked="0"/>
    </xf>
    <xf numFmtId="0" fontId="5" fillId="3" borderId="0" xfId="3" applyFont="1" applyFill="1" applyAlignment="1" applyProtection="1">
      <alignment vertical="top"/>
      <protection locked="0"/>
    </xf>
    <xf numFmtId="0" fontId="7" fillId="3" borderId="0" xfId="3" applyFont="1" applyFill="1" applyAlignment="1" applyProtection="1">
      <alignment vertical="top"/>
      <protection locked="0"/>
    </xf>
    <xf numFmtId="4" fontId="7" fillId="3" borderId="0" xfId="3" applyNumberFormat="1" applyFont="1" applyFill="1" applyAlignment="1" applyProtection="1">
      <alignment vertical="top"/>
      <protection locked="0"/>
    </xf>
    <xf numFmtId="4" fontId="3" fillId="3" borderId="0" xfId="3" applyNumberFormat="1" applyFont="1" applyFill="1" applyAlignment="1" applyProtection="1">
      <alignment vertical="top"/>
      <protection locked="0"/>
    </xf>
    <xf numFmtId="0" fontId="5" fillId="3" borderId="0" xfId="0" applyFont="1" applyFill="1"/>
    <xf numFmtId="0" fontId="0" fillId="3" borderId="0" xfId="3" applyFont="1" applyFill="1" applyAlignment="1" applyProtection="1">
      <alignment vertical="top"/>
      <protection locked="0"/>
    </xf>
    <xf numFmtId="0" fontId="7" fillId="0" borderId="0" xfId="3" applyFont="1" applyAlignment="1">
      <alignment horizontal="left" vertical="top" wrapText="1" indent="2"/>
    </xf>
    <xf numFmtId="0" fontId="7" fillId="0" borderId="0" xfId="2" applyFont="1" applyAlignment="1" applyProtection="1">
      <alignment vertical="top" wrapText="1"/>
      <protection locked="0"/>
    </xf>
  </cellXfs>
  <cellStyles count="4">
    <cellStyle name="Normal" xfId="0" builtinId="0"/>
    <cellStyle name="Normal 2 2" xfId="2" xr:uid="{A00ECDA8-1DB9-4FBE-A510-7A8EFC486195}"/>
    <cellStyle name="Normal 2 3 3" xfId="1" xr:uid="{81F9EC63-68C8-4B58-ABEE-048E87FBACEC}"/>
    <cellStyle name="Normal 2 3 3 2" xfId="3" xr:uid="{8D660C71-0772-444F-B978-4F8F31DD57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1457325</xdr:colOff>
      <xdr:row>22</xdr:row>
      <xdr:rowOff>114300</xdr:rowOff>
    </xdr:from>
    <xdr:to>
      <xdr:col>0</xdr:col>
      <xdr:colOff>3971925</xdr:colOff>
      <xdr:row>22</xdr:row>
      <xdr:rowOff>123825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EE33112C-755F-4CE0-9065-E17251085D82}"/>
            </a:ext>
          </a:extLst>
        </xdr:cNvPr>
        <xdr:cNvCxnSpPr/>
      </xdr:nvCxnSpPr>
      <xdr:spPr>
        <a:xfrm>
          <a:off x="1457325" y="4295775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1C53-373F-4B0C-B8D5-A9A6D78085E5}">
  <dimension ref="A1:H51"/>
  <sheetViews>
    <sheetView showGridLines="0" zoomScaleNormal="100" workbookViewId="0">
      <selection activeCell="I8" sqref="I8"/>
    </sheetView>
  </sheetViews>
  <sheetFormatPr baseColWidth="10" defaultColWidth="12" defaultRowHeight="11.25" x14ac:dyDescent="0.2"/>
  <cols>
    <col min="1" max="1" width="62.5" style="16" customWidth="1"/>
    <col min="2" max="2" width="19.6640625" style="16" customWidth="1"/>
    <col min="3" max="3" width="18.33203125" style="16" customWidth="1"/>
    <col min="4" max="5" width="17.83203125" style="16" customWidth="1"/>
    <col min="6" max="6" width="18.83203125" style="16" customWidth="1"/>
    <col min="7" max="7" width="17.83203125" style="16" customWidth="1"/>
    <col min="8" max="16384" width="12" style="16"/>
  </cols>
  <sheetData>
    <row r="1" spans="1:8" s="4" customFormat="1" ht="48.6" customHeight="1" x14ac:dyDescent="0.2">
      <c r="A1" s="1" t="s">
        <v>0</v>
      </c>
      <c r="B1" s="2"/>
      <c r="C1" s="2"/>
      <c r="D1" s="2"/>
      <c r="E1" s="2"/>
      <c r="F1" s="2"/>
      <c r="G1" s="3"/>
    </row>
    <row r="2" spans="1:8" s="4" customFormat="1" x14ac:dyDescent="0.2">
      <c r="A2" s="5"/>
      <c r="B2" s="2" t="s">
        <v>1</v>
      </c>
      <c r="C2" s="2"/>
      <c r="D2" s="2"/>
      <c r="E2" s="2"/>
      <c r="F2" s="2"/>
      <c r="G2" s="6" t="s">
        <v>2</v>
      </c>
    </row>
    <row r="3" spans="1:8" s="12" customFormat="1" ht="24.95" customHeight="1" x14ac:dyDescent="0.2">
      <c r="A3" s="7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/>
    </row>
    <row r="4" spans="1:8" x14ac:dyDescent="0.2">
      <c r="A4" s="13" t="s">
        <v>9</v>
      </c>
      <c r="B4" s="14">
        <v>0</v>
      </c>
      <c r="C4" s="14">
        <v>0</v>
      </c>
      <c r="D4" s="14">
        <f>B4+C4</f>
        <v>0</v>
      </c>
      <c r="E4" s="14">
        <v>0</v>
      </c>
      <c r="F4" s="14">
        <v>0</v>
      </c>
      <c r="G4" s="14">
        <f>F4-B4</f>
        <v>0</v>
      </c>
      <c r="H4" s="15"/>
    </row>
    <row r="5" spans="1:8" x14ac:dyDescent="0.2">
      <c r="A5" s="17" t="s">
        <v>10</v>
      </c>
      <c r="B5" s="18">
        <v>0</v>
      </c>
      <c r="C5" s="18">
        <v>0</v>
      </c>
      <c r="D5" s="18">
        <f t="shared" ref="D5:D13" si="0">B5+C5</f>
        <v>0</v>
      </c>
      <c r="E5" s="18">
        <v>0</v>
      </c>
      <c r="F5" s="18">
        <v>0</v>
      </c>
      <c r="G5" s="18">
        <f t="shared" ref="G5:G13" si="1">F5-B5</f>
        <v>0</v>
      </c>
      <c r="H5" s="15"/>
    </row>
    <row r="6" spans="1:8" x14ac:dyDescent="0.2">
      <c r="A6" s="13" t="s">
        <v>11</v>
      </c>
      <c r="B6" s="18">
        <v>0</v>
      </c>
      <c r="C6" s="18">
        <v>0</v>
      </c>
      <c r="D6" s="18">
        <f t="shared" si="0"/>
        <v>0</v>
      </c>
      <c r="E6" s="18">
        <v>0</v>
      </c>
      <c r="F6" s="18">
        <v>0</v>
      </c>
      <c r="G6" s="18">
        <f t="shared" si="1"/>
        <v>0</v>
      </c>
      <c r="H6" s="15"/>
    </row>
    <row r="7" spans="1:8" x14ac:dyDescent="0.2">
      <c r="A7" s="13" t="s">
        <v>12</v>
      </c>
      <c r="B7" s="18">
        <v>0</v>
      </c>
      <c r="C7" s="18">
        <v>0</v>
      </c>
      <c r="D7" s="18">
        <f t="shared" si="0"/>
        <v>0</v>
      </c>
      <c r="E7" s="18">
        <v>0</v>
      </c>
      <c r="F7" s="18">
        <v>0</v>
      </c>
      <c r="G7" s="18">
        <f t="shared" si="1"/>
        <v>0</v>
      </c>
      <c r="H7" s="15"/>
    </row>
    <row r="8" spans="1:8" x14ac:dyDescent="0.2">
      <c r="A8" s="13" t="s">
        <v>13</v>
      </c>
      <c r="B8" s="18">
        <v>0</v>
      </c>
      <c r="C8" s="18">
        <v>0</v>
      </c>
      <c r="D8" s="18">
        <f t="shared" si="0"/>
        <v>0</v>
      </c>
      <c r="E8" s="18">
        <v>0</v>
      </c>
      <c r="F8" s="18">
        <v>0</v>
      </c>
      <c r="G8" s="18">
        <f t="shared" si="1"/>
        <v>0</v>
      </c>
      <c r="H8" s="15"/>
    </row>
    <row r="9" spans="1:8" x14ac:dyDescent="0.2">
      <c r="A9" s="17" t="s">
        <v>14</v>
      </c>
      <c r="B9" s="18">
        <v>0</v>
      </c>
      <c r="C9" s="18">
        <v>0</v>
      </c>
      <c r="D9" s="18">
        <f t="shared" si="0"/>
        <v>0</v>
      </c>
      <c r="E9" s="18">
        <v>0</v>
      </c>
      <c r="F9" s="18">
        <v>0</v>
      </c>
      <c r="G9" s="18">
        <f t="shared" si="1"/>
        <v>0</v>
      </c>
      <c r="H9" s="15"/>
    </row>
    <row r="10" spans="1:8" x14ac:dyDescent="0.2">
      <c r="A10" s="13" t="s">
        <v>15</v>
      </c>
      <c r="B10" s="18">
        <v>148580000</v>
      </c>
      <c r="C10" s="18">
        <v>57132965.520000003</v>
      </c>
      <c r="D10" s="18">
        <f t="shared" si="0"/>
        <v>205712965.52000001</v>
      </c>
      <c r="E10" s="18">
        <v>105778665.23</v>
      </c>
      <c r="F10" s="18">
        <v>90918860.909999996</v>
      </c>
      <c r="G10" s="18">
        <f t="shared" si="1"/>
        <v>-57661139.090000004</v>
      </c>
      <c r="H10" s="15"/>
    </row>
    <row r="11" spans="1:8" ht="22.5" x14ac:dyDescent="0.2">
      <c r="A11" s="19" t="s">
        <v>16</v>
      </c>
      <c r="B11" s="18">
        <v>165944901</v>
      </c>
      <c r="C11" s="18">
        <v>-3766313</v>
      </c>
      <c r="D11" s="18">
        <f t="shared" si="0"/>
        <v>162178588</v>
      </c>
      <c r="E11" s="18">
        <v>119117711</v>
      </c>
      <c r="F11" s="18">
        <v>119117711</v>
      </c>
      <c r="G11" s="18">
        <f t="shared" si="1"/>
        <v>-46827190</v>
      </c>
      <c r="H11" s="15"/>
    </row>
    <row r="12" spans="1:8" ht="22.5" x14ac:dyDescent="0.2">
      <c r="A12" s="13" t="s">
        <v>17</v>
      </c>
      <c r="B12" s="18">
        <v>126123445.5</v>
      </c>
      <c r="C12" s="18">
        <v>13016031.26</v>
      </c>
      <c r="D12" s="18">
        <f t="shared" si="0"/>
        <v>139139476.75999999</v>
      </c>
      <c r="E12" s="18">
        <v>104602151.75</v>
      </c>
      <c r="F12" s="18">
        <v>104602151.75</v>
      </c>
      <c r="G12" s="18">
        <f t="shared" si="1"/>
        <v>-21521293.75</v>
      </c>
      <c r="H12" s="15"/>
    </row>
    <row r="13" spans="1:8" x14ac:dyDescent="0.2">
      <c r="A13" s="13" t="s">
        <v>18</v>
      </c>
      <c r="B13" s="18">
        <v>0</v>
      </c>
      <c r="C13" s="18">
        <v>0</v>
      </c>
      <c r="D13" s="18">
        <f t="shared" si="0"/>
        <v>0</v>
      </c>
      <c r="E13" s="18">
        <v>0</v>
      </c>
      <c r="F13" s="18">
        <v>0</v>
      </c>
      <c r="G13" s="18">
        <f t="shared" si="1"/>
        <v>0</v>
      </c>
      <c r="H13" s="15"/>
    </row>
    <row r="14" spans="1:8" x14ac:dyDescent="0.2">
      <c r="A14" s="20"/>
      <c r="B14" s="21"/>
      <c r="C14" s="21"/>
      <c r="D14" s="21"/>
      <c r="E14" s="21"/>
      <c r="F14" s="21"/>
      <c r="G14" s="21"/>
      <c r="H14" s="15"/>
    </row>
    <row r="15" spans="1:8" x14ac:dyDescent="0.2">
      <c r="A15" s="22" t="s">
        <v>19</v>
      </c>
      <c r="B15" s="23">
        <f>SUM(B4:B13)</f>
        <v>440648346.5</v>
      </c>
      <c r="C15" s="23">
        <f t="shared" ref="C15:G15" si="2">SUM(C4:C13)</f>
        <v>66382683.780000001</v>
      </c>
      <c r="D15" s="23">
        <f t="shared" si="2"/>
        <v>507031030.27999997</v>
      </c>
      <c r="E15" s="23">
        <f t="shared" si="2"/>
        <v>329498527.98000002</v>
      </c>
      <c r="F15" s="24">
        <f t="shared" si="2"/>
        <v>314638723.65999997</v>
      </c>
      <c r="G15" s="25">
        <f t="shared" si="2"/>
        <v>-126009622.84</v>
      </c>
      <c r="H15" s="15"/>
    </row>
    <row r="16" spans="1:8" x14ac:dyDescent="0.2">
      <c r="A16" s="26"/>
      <c r="B16" s="27"/>
      <c r="C16" s="27"/>
      <c r="D16" s="28"/>
      <c r="E16" s="29" t="s">
        <v>20</v>
      </c>
      <c r="F16" s="30"/>
      <c r="G16" s="31"/>
      <c r="H16" s="15"/>
    </row>
    <row r="17" spans="1:8" ht="10.15" customHeight="1" x14ac:dyDescent="0.2">
      <c r="A17" s="32"/>
      <c r="B17" s="2" t="s">
        <v>1</v>
      </c>
      <c r="C17" s="2"/>
      <c r="D17" s="2"/>
      <c r="E17" s="2"/>
      <c r="F17" s="2"/>
      <c r="G17" s="6" t="s">
        <v>2</v>
      </c>
      <c r="H17" s="15"/>
    </row>
    <row r="18" spans="1:8" ht="22.5" x14ac:dyDescent="0.2">
      <c r="A18" s="33" t="s">
        <v>3</v>
      </c>
      <c r="B18" s="8" t="s">
        <v>4</v>
      </c>
      <c r="C18" s="9" t="s">
        <v>5</v>
      </c>
      <c r="D18" s="9" t="s">
        <v>6</v>
      </c>
      <c r="E18" s="9" t="s">
        <v>7</v>
      </c>
      <c r="F18" s="10" t="s">
        <v>8</v>
      </c>
      <c r="G18" s="11"/>
      <c r="H18" s="15"/>
    </row>
    <row r="19" spans="1:8" x14ac:dyDescent="0.2">
      <c r="A19" s="34" t="s">
        <v>21</v>
      </c>
      <c r="B19" s="35">
        <f t="shared" ref="B19:G19" si="3">SUM(B20+B21+B22+B23+B24+B25+B26+B27)</f>
        <v>165944901</v>
      </c>
      <c r="C19" s="35">
        <f t="shared" si="3"/>
        <v>-3766313</v>
      </c>
      <c r="D19" s="35">
        <f t="shared" si="3"/>
        <v>162178588</v>
      </c>
      <c r="E19" s="35">
        <f t="shared" si="3"/>
        <v>119117711</v>
      </c>
      <c r="F19" s="35">
        <f t="shared" si="3"/>
        <v>119117711</v>
      </c>
      <c r="G19" s="35">
        <f t="shared" si="3"/>
        <v>-46827190</v>
      </c>
      <c r="H19" s="15"/>
    </row>
    <row r="20" spans="1:8" x14ac:dyDescent="0.2">
      <c r="A20" s="36" t="s">
        <v>9</v>
      </c>
      <c r="B20" s="37">
        <v>0</v>
      </c>
      <c r="C20" s="37">
        <v>0</v>
      </c>
      <c r="D20" s="37">
        <f t="shared" ref="D20:D27" si="4">B20+C20</f>
        <v>0</v>
      </c>
      <c r="E20" s="37">
        <v>0</v>
      </c>
      <c r="F20" s="37">
        <v>0</v>
      </c>
      <c r="G20" s="37">
        <f t="shared" ref="G20:G27" si="5">F20-B20</f>
        <v>0</v>
      </c>
      <c r="H20" s="15"/>
    </row>
    <row r="21" spans="1:8" x14ac:dyDescent="0.2">
      <c r="A21" s="36" t="s">
        <v>10</v>
      </c>
      <c r="B21" s="37">
        <v>0</v>
      </c>
      <c r="C21" s="37">
        <v>0</v>
      </c>
      <c r="D21" s="37">
        <f t="shared" si="4"/>
        <v>0</v>
      </c>
      <c r="E21" s="37">
        <v>0</v>
      </c>
      <c r="F21" s="37">
        <v>0</v>
      </c>
      <c r="G21" s="37">
        <f t="shared" si="5"/>
        <v>0</v>
      </c>
      <c r="H21" s="15"/>
    </row>
    <row r="22" spans="1:8" x14ac:dyDescent="0.2">
      <c r="A22" s="36" t="s">
        <v>11</v>
      </c>
      <c r="B22" s="37">
        <v>0</v>
      </c>
      <c r="C22" s="37">
        <v>0</v>
      </c>
      <c r="D22" s="37">
        <f t="shared" si="4"/>
        <v>0</v>
      </c>
      <c r="E22" s="37">
        <v>0</v>
      </c>
      <c r="F22" s="37">
        <v>0</v>
      </c>
      <c r="G22" s="37">
        <f t="shared" si="5"/>
        <v>0</v>
      </c>
      <c r="H22" s="15"/>
    </row>
    <row r="23" spans="1:8" x14ac:dyDescent="0.2">
      <c r="A23" s="36" t="s">
        <v>12</v>
      </c>
      <c r="B23" s="37">
        <v>0</v>
      </c>
      <c r="C23" s="37">
        <v>0</v>
      </c>
      <c r="D23" s="37">
        <f t="shared" si="4"/>
        <v>0</v>
      </c>
      <c r="E23" s="37">
        <v>0</v>
      </c>
      <c r="F23" s="37">
        <v>0</v>
      </c>
      <c r="G23" s="37">
        <f t="shared" si="5"/>
        <v>0</v>
      </c>
      <c r="H23" s="15"/>
    </row>
    <row r="24" spans="1:8" x14ac:dyDescent="0.2">
      <c r="A24" s="36" t="s">
        <v>22</v>
      </c>
      <c r="B24" s="37">
        <v>0</v>
      </c>
      <c r="C24" s="37">
        <v>0</v>
      </c>
      <c r="D24" s="37">
        <f t="shared" si="4"/>
        <v>0</v>
      </c>
      <c r="E24" s="37">
        <v>0</v>
      </c>
      <c r="F24" s="37">
        <v>0</v>
      </c>
      <c r="G24" s="37">
        <f t="shared" si="5"/>
        <v>0</v>
      </c>
      <c r="H24" s="15"/>
    </row>
    <row r="25" spans="1:8" x14ac:dyDescent="0.2">
      <c r="A25" s="36" t="s">
        <v>23</v>
      </c>
      <c r="B25" s="37">
        <v>0</v>
      </c>
      <c r="C25" s="37">
        <v>0</v>
      </c>
      <c r="D25" s="37">
        <f t="shared" si="4"/>
        <v>0</v>
      </c>
      <c r="E25" s="37">
        <v>0</v>
      </c>
      <c r="F25" s="37">
        <v>0</v>
      </c>
      <c r="G25" s="37">
        <f t="shared" si="5"/>
        <v>0</v>
      </c>
      <c r="H25" s="15"/>
    </row>
    <row r="26" spans="1:8" ht="22.5" x14ac:dyDescent="0.2">
      <c r="A26" s="36" t="s">
        <v>16</v>
      </c>
      <c r="B26" s="37">
        <v>165944901</v>
      </c>
      <c r="C26" s="37">
        <v>-3766313</v>
      </c>
      <c r="D26" s="37">
        <f t="shared" si="4"/>
        <v>162178588</v>
      </c>
      <c r="E26" s="37">
        <v>119117711</v>
      </c>
      <c r="F26" s="37">
        <v>119117711</v>
      </c>
      <c r="G26" s="37">
        <f t="shared" si="5"/>
        <v>-46827190</v>
      </c>
      <c r="H26" s="15"/>
    </row>
    <row r="27" spans="1:8" ht="22.5" x14ac:dyDescent="0.2">
      <c r="A27" s="36" t="s">
        <v>17</v>
      </c>
      <c r="B27" s="37">
        <v>0</v>
      </c>
      <c r="C27" s="37">
        <v>0</v>
      </c>
      <c r="D27" s="37">
        <f t="shared" si="4"/>
        <v>0</v>
      </c>
      <c r="E27" s="37">
        <v>0</v>
      </c>
      <c r="F27" s="37">
        <v>0</v>
      </c>
      <c r="G27" s="37">
        <f t="shared" si="5"/>
        <v>0</v>
      </c>
      <c r="H27" s="15"/>
    </row>
    <row r="28" spans="1:8" x14ac:dyDescent="0.2">
      <c r="A28" s="38"/>
      <c r="B28" s="37"/>
      <c r="C28" s="37"/>
      <c r="D28" s="37"/>
      <c r="E28" s="37"/>
      <c r="F28" s="37"/>
      <c r="G28" s="37"/>
      <c r="H28" s="15"/>
    </row>
    <row r="29" spans="1:8" ht="41.25" customHeight="1" x14ac:dyDescent="0.2">
      <c r="A29" s="39" t="s">
        <v>24</v>
      </c>
      <c r="B29" s="40">
        <f t="shared" ref="B29:G29" si="6">SUM(B30:B33)</f>
        <v>274703445.5</v>
      </c>
      <c r="C29" s="40">
        <f t="shared" si="6"/>
        <v>70148996.780000001</v>
      </c>
      <c r="D29" s="40">
        <f t="shared" si="6"/>
        <v>344852442.27999997</v>
      </c>
      <c r="E29" s="40">
        <f t="shared" si="6"/>
        <v>210380816.98000002</v>
      </c>
      <c r="F29" s="40">
        <f t="shared" si="6"/>
        <v>195521012.66</v>
      </c>
      <c r="G29" s="40">
        <f t="shared" si="6"/>
        <v>-79182432.840000004</v>
      </c>
      <c r="H29" s="15"/>
    </row>
    <row r="30" spans="1:8" x14ac:dyDescent="0.2">
      <c r="A30" s="36" t="s">
        <v>10</v>
      </c>
      <c r="B30" s="37">
        <v>0</v>
      </c>
      <c r="C30" s="37">
        <v>0</v>
      </c>
      <c r="D30" s="37">
        <f>B30+C30</f>
        <v>0</v>
      </c>
      <c r="E30" s="37">
        <v>0</v>
      </c>
      <c r="F30" s="37">
        <v>0</v>
      </c>
      <c r="G30" s="37">
        <f>F30-B30</f>
        <v>0</v>
      </c>
      <c r="H30" s="15"/>
    </row>
    <row r="31" spans="1:8" x14ac:dyDescent="0.2">
      <c r="A31" s="36" t="s">
        <v>13</v>
      </c>
      <c r="B31" s="37">
        <v>0</v>
      </c>
      <c r="C31" s="37">
        <v>0</v>
      </c>
      <c r="D31" s="37">
        <f>B31+C31</f>
        <v>0</v>
      </c>
      <c r="E31" s="37">
        <v>0</v>
      </c>
      <c r="F31" s="37">
        <v>0</v>
      </c>
      <c r="G31" s="37">
        <f t="shared" ref="G31:G33" si="7">F31-B31</f>
        <v>0</v>
      </c>
      <c r="H31" s="15"/>
    </row>
    <row r="32" spans="1:8" ht="22.5" x14ac:dyDescent="0.2">
      <c r="A32" s="36" t="s">
        <v>25</v>
      </c>
      <c r="B32" s="37">
        <v>148580000</v>
      </c>
      <c r="C32" s="37">
        <v>57132965.520000003</v>
      </c>
      <c r="D32" s="37">
        <f>B32+C32</f>
        <v>205712965.52000001</v>
      </c>
      <c r="E32" s="37">
        <v>105778665.23</v>
      </c>
      <c r="F32" s="37">
        <v>90918860.909999996</v>
      </c>
      <c r="G32" s="37">
        <f t="shared" si="7"/>
        <v>-57661139.090000004</v>
      </c>
      <c r="H32" s="15"/>
    </row>
    <row r="33" spans="1:8" ht="22.5" x14ac:dyDescent="0.2">
      <c r="A33" s="36" t="s">
        <v>17</v>
      </c>
      <c r="B33" s="37">
        <v>126123445.5</v>
      </c>
      <c r="C33" s="37">
        <v>13016031.26</v>
      </c>
      <c r="D33" s="37">
        <f>B33+C33</f>
        <v>139139476.75999999</v>
      </c>
      <c r="E33" s="37">
        <v>104602151.75</v>
      </c>
      <c r="F33" s="37">
        <v>104602151.75</v>
      </c>
      <c r="G33" s="37">
        <f t="shared" si="7"/>
        <v>-21521293.75</v>
      </c>
      <c r="H33" s="15"/>
    </row>
    <row r="34" spans="1:8" x14ac:dyDescent="0.2">
      <c r="A34" s="38"/>
      <c r="B34" s="37"/>
      <c r="C34" s="37"/>
      <c r="D34" s="37"/>
      <c r="E34" s="37"/>
      <c r="F34" s="37"/>
      <c r="G34" s="37"/>
      <c r="H34" s="15"/>
    </row>
    <row r="35" spans="1:8" x14ac:dyDescent="0.2">
      <c r="A35" s="34" t="s">
        <v>18</v>
      </c>
      <c r="B35" s="40">
        <f t="shared" ref="B35:G35" si="8">SUM(B36)</f>
        <v>0</v>
      </c>
      <c r="C35" s="40">
        <f t="shared" si="8"/>
        <v>0</v>
      </c>
      <c r="D35" s="40">
        <f t="shared" si="8"/>
        <v>0</v>
      </c>
      <c r="E35" s="40">
        <f t="shared" si="8"/>
        <v>0</v>
      </c>
      <c r="F35" s="40">
        <f t="shared" si="8"/>
        <v>0</v>
      </c>
      <c r="G35" s="40">
        <f t="shared" si="8"/>
        <v>0</v>
      </c>
      <c r="H35" s="15"/>
    </row>
    <row r="36" spans="1:8" x14ac:dyDescent="0.2">
      <c r="A36" s="36" t="s">
        <v>18</v>
      </c>
      <c r="B36" s="37">
        <v>0</v>
      </c>
      <c r="C36" s="37">
        <v>0</v>
      </c>
      <c r="D36" s="37">
        <f>B36+C36</f>
        <v>0</v>
      </c>
      <c r="E36" s="37">
        <v>0</v>
      </c>
      <c r="F36" s="37">
        <v>0</v>
      </c>
      <c r="G36" s="37">
        <f>F36-B36</f>
        <v>0</v>
      </c>
      <c r="H36" s="15"/>
    </row>
    <row r="37" spans="1:8" x14ac:dyDescent="0.2">
      <c r="A37" s="41"/>
      <c r="B37" s="42"/>
      <c r="C37" s="42"/>
      <c r="D37" s="42"/>
      <c r="E37" s="42"/>
      <c r="F37" s="42"/>
      <c r="G37" s="42"/>
      <c r="H37" s="15"/>
    </row>
    <row r="38" spans="1:8" x14ac:dyDescent="0.2">
      <c r="A38" s="43" t="s">
        <v>19</v>
      </c>
      <c r="B38" s="23">
        <f>SUM(B35+B29+B19)</f>
        <v>440648346.5</v>
      </c>
      <c r="C38" s="23">
        <f t="shared" ref="C38:G38" si="9">SUM(C35+C29+C19)</f>
        <v>66382683.780000001</v>
      </c>
      <c r="D38" s="23">
        <f t="shared" si="9"/>
        <v>507031030.27999997</v>
      </c>
      <c r="E38" s="23">
        <f t="shared" si="9"/>
        <v>329498527.98000002</v>
      </c>
      <c r="F38" s="23">
        <f t="shared" si="9"/>
        <v>314638723.65999997</v>
      </c>
      <c r="G38" s="25">
        <f t="shared" si="9"/>
        <v>-126009622.84</v>
      </c>
      <c r="H38" s="15"/>
    </row>
    <row r="39" spans="1:8" x14ac:dyDescent="0.2">
      <c r="A39" s="26"/>
      <c r="B39" s="27"/>
      <c r="C39" s="27"/>
      <c r="D39" s="27"/>
      <c r="E39" s="29" t="s">
        <v>20</v>
      </c>
      <c r="F39" s="44"/>
      <c r="G39" s="31"/>
      <c r="H39" s="15"/>
    </row>
    <row r="40" spans="1:8" x14ac:dyDescent="0.2">
      <c r="A40" t="s">
        <v>26</v>
      </c>
    </row>
    <row r="41" spans="1:8" x14ac:dyDescent="0.2">
      <c r="A41" s="45" t="s">
        <v>27</v>
      </c>
    </row>
    <row r="42" spans="1:8" x14ac:dyDescent="0.2">
      <c r="A42" s="45" t="s">
        <v>28</v>
      </c>
    </row>
    <row r="43" spans="1:8" ht="30.75" customHeight="1" x14ac:dyDescent="0.2">
      <c r="A43" s="46" t="s">
        <v>29</v>
      </c>
      <c r="B43" s="46"/>
      <c r="C43" s="46"/>
      <c r="D43" s="46"/>
      <c r="E43" s="46"/>
      <c r="F43" s="46"/>
      <c r="G43" s="46"/>
    </row>
    <row r="49" spans="1:6" s="49" customFormat="1" x14ac:dyDescent="0.2">
      <c r="A49" s="47"/>
      <c r="B49" s="48"/>
      <c r="C49" s="48"/>
      <c r="D49" s="48"/>
      <c r="E49" s="48"/>
      <c r="F49" s="48"/>
    </row>
    <row r="50" spans="1:6" s="49" customFormat="1" x14ac:dyDescent="0.2">
      <c r="A50" s="50" t="s">
        <v>30</v>
      </c>
      <c r="B50" s="48"/>
      <c r="C50" s="48"/>
      <c r="E50" s="51" t="s">
        <v>31</v>
      </c>
      <c r="F50" s="51"/>
    </row>
    <row r="51" spans="1:6" s="49" customFormat="1" x14ac:dyDescent="0.2">
      <c r="A51" s="50" t="s">
        <v>32</v>
      </c>
      <c r="B51" s="48"/>
      <c r="C51" s="48"/>
      <c r="E51" s="52" t="s">
        <v>33</v>
      </c>
      <c r="F51" s="52"/>
    </row>
  </sheetData>
  <sheetProtection formatCells="0" formatColumns="0" formatRows="0" insertRows="0" autoFilter="0"/>
  <mergeCells count="8">
    <mergeCell ref="E50:F50"/>
    <mergeCell ref="E51:F51"/>
    <mergeCell ref="A1:G1"/>
    <mergeCell ref="B2:F2"/>
    <mergeCell ref="G2:G3"/>
    <mergeCell ref="B17:F17"/>
    <mergeCell ref="G17:G18"/>
    <mergeCell ref="A43:G43"/>
  </mergeCells>
  <printOptions horizontalCentered="1"/>
  <pageMargins left="0.70866141732283472" right="0.70866141732283472" top="0.27559055118110237" bottom="0.19685039370078741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32BEE-5DE9-4137-B552-4CE8B1BD1D61}">
  <dimension ref="A1:I25"/>
  <sheetViews>
    <sheetView showGridLines="0" tabSelected="1" zoomScaleNormal="100" workbookViewId="0">
      <selection activeCell="A40" sqref="A40"/>
    </sheetView>
  </sheetViews>
  <sheetFormatPr baseColWidth="10" defaultRowHeight="11.25" x14ac:dyDescent="0.2"/>
  <cols>
    <col min="1" max="1" width="91" customWidth="1"/>
    <col min="3" max="3" width="15" customWidth="1"/>
  </cols>
  <sheetData>
    <row r="1" spans="1:9" ht="49.9" customHeight="1" x14ac:dyDescent="0.2">
      <c r="A1" s="53" t="s">
        <v>0</v>
      </c>
      <c r="B1" s="54"/>
      <c r="C1" s="54"/>
      <c r="D1" s="54"/>
      <c r="E1" s="54"/>
      <c r="F1" s="54"/>
      <c r="G1" s="55"/>
    </row>
    <row r="2" spans="1:9" x14ac:dyDescent="0.2">
      <c r="A2" s="56"/>
      <c r="B2" s="57" t="s">
        <v>1</v>
      </c>
      <c r="C2" s="58"/>
      <c r="D2" s="58"/>
      <c r="E2" s="58"/>
      <c r="F2" s="59"/>
      <c r="G2" s="60" t="s">
        <v>2</v>
      </c>
    </row>
    <row r="3" spans="1:9" ht="22.5" x14ac:dyDescent="0.2">
      <c r="A3" s="61" t="s">
        <v>3</v>
      </c>
      <c r="B3" s="62" t="s">
        <v>4</v>
      </c>
      <c r="C3" s="63" t="s">
        <v>5</v>
      </c>
      <c r="D3" s="63" t="s">
        <v>6</v>
      </c>
      <c r="E3" s="63" t="s">
        <v>7</v>
      </c>
      <c r="F3" s="64" t="s">
        <v>8</v>
      </c>
      <c r="G3" s="65"/>
    </row>
    <row r="4" spans="1:9" ht="33.75" x14ac:dyDescent="0.2">
      <c r="A4" s="66" t="s">
        <v>24</v>
      </c>
      <c r="B4" s="67">
        <f t="shared" ref="B4:G4" si="0">SUM(B5:B5)</f>
        <v>165944901</v>
      </c>
      <c r="C4" s="67">
        <f t="shared" si="0"/>
        <v>-3766313</v>
      </c>
      <c r="D4" s="67">
        <f t="shared" si="0"/>
        <v>162178588</v>
      </c>
      <c r="E4" s="67">
        <f t="shared" si="0"/>
        <v>119117711</v>
      </c>
      <c r="F4" s="67">
        <f t="shared" si="0"/>
        <v>119117711</v>
      </c>
      <c r="G4" s="67">
        <f t="shared" si="0"/>
        <v>-46827190</v>
      </c>
    </row>
    <row r="5" spans="1:9" ht="22.5" x14ac:dyDescent="0.2">
      <c r="A5" s="68" t="s">
        <v>16</v>
      </c>
      <c r="B5" s="69">
        <v>165944901</v>
      </c>
      <c r="C5" s="70">
        <v>-3766313</v>
      </c>
      <c r="D5" s="70">
        <f>B5+C5</f>
        <v>162178588</v>
      </c>
      <c r="E5" s="70">
        <v>119117711</v>
      </c>
      <c r="F5" s="70">
        <v>119117711</v>
      </c>
      <c r="G5" s="69">
        <f>F5-B5</f>
        <v>-46827190</v>
      </c>
    </row>
    <row r="6" spans="1:9" x14ac:dyDescent="0.2">
      <c r="A6" s="71"/>
      <c r="B6" s="69"/>
      <c r="C6" s="69"/>
      <c r="D6" s="69"/>
      <c r="E6" s="69"/>
      <c r="F6" s="69"/>
      <c r="G6" s="69"/>
    </row>
    <row r="7" spans="1:9" x14ac:dyDescent="0.2">
      <c r="A7" s="72" t="s">
        <v>18</v>
      </c>
      <c r="B7" s="67">
        <f t="shared" ref="B7:G7" si="1">SUM(B8)</f>
        <v>0</v>
      </c>
      <c r="C7" s="67">
        <f t="shared" si="1"/>
        <v>0</v>
      </c>
      <c r="D7" s="67">
        <f t="shared" si="1"/>
        <v>0</v>
      </c>
      <c r="E7" s="67">
        <f t="shared" si="1"/>
        <v>0</v>
      </c>
      <c r="F7" s="67">
        <f t="shared" si="1"/>
        <v>0</v>
      </c>
      <c r="G7" s="67">
        <f t="shared" si="1"/>
        <v>0</v>
      </c>
    </row>
    <row r="8" spans="1:9" x14ac:dyDescent="0.2">
      <c r="A8" s="68" t="s">
        <v>18</v>
      </c>
      <c r="B8" s="69">
        <v>0</v>
      </c>
      <c r="C8" s="69">
        <v>0</v>
      </c>
      <c r="D8" s="70">
        <f>B8+C8</f>
        <v>0</v>
      </c>
      <c r="E8" s="69">
        <v>0</v>
      </c>
      <c r="F8" s="69">
        <v>0</v>
      </c>
      <c r="G8" s="69">
        <f>F8-B8</f>
        <v>0</v>
      </c>
    </row>
    <row r="9" spans="1:9" x14ac:dyDescent="0.2">
      <c r="A9" s="73"/>
      <c r="B9" s="74"/>
      <c r="C9" s="74"/>
      <c r="D9" s="74"/>
      <c r="E9" s="74"/>
      <c r="F9" s="74"/>
      <c r="G9" s="74"/>
    </row>
    <row r="10" spans="1:9" x14ac:dyDescent="0.2">
      <c r="A10" s="75" t="s">
        <v>19</v>
      </c>
      <c r="B10" s="76">
        <f t="shared" ref="B10:G10" si="2">SUM(B7+B4)</f>
        <v>165944901</v>
      </c>
      <c r="C10" s="76">
        <f t="shared" si="2"/>
        <v>-3766313</v>
      </c>
      <c r="D10" s="76">
        <f t="shared" si="2"/>
        <v>162178588</v>
      </c>
      <c r="E10" s="76">
        <f t="shared" si="2"/>
        <v>119117711</v>
      </c>
      <c r="F10" s="76">
        <f t="shared" si="2"/>
        <v>119117711</v>
      </c>
      <c r="G10" s="77">
        <f t="shared" si="2"/>
        <v>-46827190</v>
      </c>
      <c r="I10" s="78"/>
    </row>
    <row r="11" spans="1:9" x14ac:dyDescent="0.2">
      <c r="A11" s="79"/>
      <c r="B11" s="80"/>
      <c r="C11" s="80"/>
      <c r="D11" s="80"/>
      <c r="E11" s="81" t="s">
        <v>20</v>
      </c>
      <c r="F11" s="82"/>
      <c r="G11" s="83"/>
      <c r="I11" s="84"/>
    </row>
    <row r="12" spans="1:9" x14ac:dyDescent="0.2">
      <c r="A12" s="85"/>
      <c r="B12" s="85"/>
      <c r="C12" s="85"/>
      <c r="D12" s="85"/>
      <c r="E12" s="85"/>
      <c r="F12" s="85"/>
      <c r="G12" s="85"/>
    </row>
    <row r="13" spans="1:9" x14ac:dyDescent="0.2">
      <c r="A13" s="86"/>
      <c r="B13" s="87"/>
      <c r="C13" s="87"/>
      <c r="D13" s="87"/>
      <c r="E13" s="88"/>
      <c r="F13" s="88"/>
      <c r="G13" s="87"/>
    </row>
    <row r="14" spans="1:9" x14ac:dyDescent="0.2">
      <c r="A14" s="89" t="s">
        <v>26</v>
      </c>
      <c r="B14" s="85"/>
      <c r="C14" s="85"/>
      <c r="D14" s="85"/>
      <c r="E14" s="85"/>
      <c r="F14" s="85"/>
      <c r="G14" s="85"/>
    </row>
    <row r="15" spans="1:9" ht="10.15" customHeight="1" x14ac:dyDescent="0.2">
      <c r="A15" s="90" t="s">
        <v>34</v>
      </c>
      <c r="B15" s="90"/>
      <c r="C15" s="90"/>
      <c r="D15" s="90"/>
      <c r="E15" s="90"/>
      <c r="F15" s="90"/>
      <c r="G15" s="90"/>
    </row>
    <row r="22" spans="1:6" x14ac:dyDescent="0.2">
      <c r="A22" s="91"/>
    </row>
    <row r="23" spans="1:6" s="49" customFormat="1" x14ac:dyDescent="0.2">
      <c r="A23" s="92"/>
      <c r="B23" s="48"/>
      <c r="C23" s="48"/>
      <c r="D23" s="48"/>
      <c r="E23" s="48"/>
      <c r="F23" s="48"/>
    </row>
    <row r="24" spans="1:6" s="49" customFormat="1" x14ac:dyDescent="0.2">
      <c r="A24" s="50" t="s">
        <v>30</v>
      </c>
      <c r="B24" s="48"/>
      <c r="C24" s="48"/>
      <c r="D24" s="51" t="s">
        <v>31</v>
      </c>
      <c r="E24" s="51"/>
      <c r="F24" s="51"/>
    </row>
    <row r="25" spans="1:6" s="49" customFormat="1" x14ac:dyDescent="0.2">
      <c r="A25" s="50" t="s">
        <v>32</v>
      </c>
      <c r="B25" s="48"/>
      <c r="C25" s="48"/>
      <c r="E25" s="48" t="s">
        <v>33</v>
      </c>
      <c r="F25" s="48"/>
    </row>
  </sheetData>
  <mergeCells count="4">
    <mergeCell ref="A1:G1"/>
    <mergeCell ref="B2:F2"/>
    <mergeCell ref="G2:G3"/>
    <mergeCell ref="D24:F24"/>
  </mergeCells>
  <printOptions horizontalCentered="1"/>
  <pageMargins left="0.19685039370078741" right="0.1968503937007874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EAI</vt:lpstr>
      <vt:lpstr>EAI-C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2026-10-19T23:16:02Z</dcterms:created>
  <dcterms:modified xsi:type="dcterms:W3CDTF">2026-10-19T23:17:09Z</dcterms:modified>
</cp:coreProperties>
</file>