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36CE2989-19EE-4179-ABCB-C550E1F00E55}" xr6:coauthVersionLast="47" xr6:coauthVersionMax="47" xr10:uidLastSave="{00000000-0000-0000-0000-000000000000}"/>
  <bookViews>
    <workbookView xWindow="-120" yWindow="-120" windowWidth="29040" windowHeight="15720" xr2:uid="{7B471E78-0E26-4EF0-8EF5-2F7915540D74}"/>
  </bookViews>
  <sheets>
    <sheet name="Formato 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5'!$2:$7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5" i="1" l="1"/>
  <c r="E75" i="1"/>
  <c r="C75" i="1"/>
  <c r="B75" i="1"/>
  <c r="G74" i="1"/>
  <c r="D74" i="1"/>
  <c r="D75" i="1" s="1"/>
  <c r="G73" i="1"/>
  <c r="G75" i="1" s="1"/>
  <c r="D73" i="1"/>
  <c r="G68" i="1"/>
  <c r="D68" i="1"/>
  <c r="D67" i="1" s="1"/>
  <c r="G67" i="1"/>
  <c r="F67" i="1"/>
  <c r="E67" i="1"/>
  <c r="C67" i="1"/>
  <c r="B67" i="1"/>
  <c r="G63" i="1"/>
  <c r="D63" i="1"/>
  <c r="G62" i="1"/>
  <c r="D62" i="1"/>
  <c r="G61" i="1"/>
  <c r="D61" i="1"/>
  <c r="G60" i="1"/>
  <c r="D60" i="1"/>
  <c r="D59" i="1" s="1"/>
  <c r="F59" i="1"/>
  <c r="G59" i="1" s="1"/>
  <c r="E59" i="1"/>
  <c r="C59" i="1"/>
  <c r="B59" i="1"/>
  <c r="G58" i="1"/>
  <c r="D58" i="1"/>
  <c r="G57" i="1"/>
  <c r="D57" i="1"/>
  <c r="G56" i="1"/>
  <c r="D56" i="1"/>
  <c r="G55" i="1"/>
  <c r="D55" i="1"/>
  <c r="F54" i="1"/>
  <c r="G54" i="1" s="1"/>
  <c r="E54" i="1"/>
  <c r="D54" i="1"/>
  <c r="C54" i="1"/>
  <c r="B54" i="1"/>
  <c r="G53" i="1"/>
  <c r="D53" i="1"/>
  <c r="D45" i="1" s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G45" i="1" s="1"/>
  <c r="E45" i="1"/>
  <c r="E65" i="1" s="1"/>
  <c r="C45" i="1"/>
  <c r="C65" i="1" s="1"/>
  <c r="B45" i="1"/>
  <c r="B65" i="1" s="1"/>
  <c r="G39" i="1"/>
  <c r="D39" i="1"/>
  <c r="G38" i="1"/>
  <c r="D38" i="1"/>
  <c r="F37" i="1"/>
  <c r="G37" i="1" s="1"/>
  <c r="E37" i="1"/>
  <c r="D37" i="1"/>
  <c r="C37" i="1"/>
  <c r="B37" i="1"/>
  <c r="B41" i="1" s="1"/>
  <c r="G36" i="1"/>
  <c r="D36" i="1"/>
  <c r="G35" i="1"/>
  <c r="F35" i="1"/>
  <c r="E35" i="1"/>
  <c r="C35" i="1"/>
  <c r="D35" i="1" s="1"/>
  <c r="B35" i="1"/>
  <c r="G34" i="1"/>
  <c r="D34" i="1"/>
  <c r="G33" i="1"/>
  <c r="D33" i="1"/>
  <c r="G32" i="1"/>
  <c r="D32" i="1"/>
  <c r="G31" i="1"/>
  <c r="D31" i="1"/>
  <c r="G30" i="1"/>
  <c r="D30" i="1"/>
  <c r="G29" i="1"/>
  <c r="D29" i="1"/>
  <c r="D28" i="1" s="1"/>
  <c r="F28" i="1"/>
  <c r="G28" i="1" s="1"/>
  <c r="E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D16" i="1" s="1"/>
  <c r="G19" i="1"/>
  <c r="D19" i="1"/>
  <c r="G18" i="1"/>
  <c r="D18" i="1"/>
  <c r="G17" i="1"/>
  <c r="D17" i="1"/>
  <c r="F16" i="1"/>
  <c r="F41" i="1" s="1"/>
  <c r="E16" i="1"/>
  <c r="E41" i="1" s="1"/>
  <c r="C16" i="1"/>
  <c r="B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E70" i="1" l="1"/>
  <c r="D41" i="1"/>
  <c r="D70" i="1" s="1"/>
  <c r="B70" i="1"/>
  <c r="D65" i="1"/>
  <c r="G42" i="1"/>
  <c r="G16" i="1"/>
  <c r="G41" i="1" s="1"/>
  <c r="G70" i="1" s="1"/>
  <c r="C41" i="1"/>
  <c r="C70" i="1" s="1"/>
  <c r="F65" i="1"/>
  <c r="G65" i="1" s="1"/>
  <c r="F70" i="1" l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<sst xmlns="http://schemas.openxmlformats.org/spreadsheetml/2006/main" count="80" uniqueCount="80">
  <si>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</si>
  <si>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 xml:space="preserve"> INSTITUTO ESTATAL DE CAPACITACIÓN</t>
  </si>
  <si>
    <t>Estado Analítico de Ingresos Detallado - LDF</t>
  </si>
  <si>
    <t>Del 01 de enero al 30 de septiembre de 2026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</si>
  <si>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</si>
  <si>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</si>
  <si>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</si>
  <si>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</si>
  <si>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</si>
  <si>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</si>
  <si>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</si>
  <si>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</si>
  <si>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</si>
  <si>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</si>
  <si>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</si>
  <si>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</si>
  <si>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</si>
  <si>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</si>
  <si>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</si>
  <si>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</si>
  <si>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</si>
  <si>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</si>
  <si>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</si>
  <si>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</si>
  <si>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</si>
  <si>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</si>
  <si>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</si>
  <si>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</si>
  <si>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</si>
  <si>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</si>
  <si>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</si>
  <si>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</si>
  <si>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</si>
  <si>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</si>
  <si>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</si>
  <si>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</si>
  <si>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</si>
  <si>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</si>
  <si>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</si>
  <si>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</si>
  <si>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</si>
  <si>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</si>
  <si>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</si>
  <si>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</si>
  <si>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</si>
  <si>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</si>
  <si>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</si>
  <si>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</si>
  <si>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</si>
  <si>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</si>
  <si>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</si>
  <si>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</si>
  <si>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</si>
  <si>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</si>
  <si>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</si>
  <si>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</si>
  <si>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</si>
  <si>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</si>
  <si>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</si>
  <si>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</si>
  <si>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</si>
  <si>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</si>
  <si>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</si>
  <si>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</si>
  <si>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</si>
  <si>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</si>
  <si>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</si>
  <si>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</si>
  <si>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</si>
  <si>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</si>
  <si>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</si>
  <si>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</si>
  <si>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</si>
  <si>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</si>
  <si>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</si>
  <si>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de los formatos de la LDF son correctos y responsabilidad del ente emisor</t>
  </si>
  <si>
    <t xml:space="preserve">                                            C.P. Erudices Galván Zavala</t>
  </si>
  <si>
    <t xml:space="preserve">  Lic. Salomón Ceballos Ochoa</t>
  </si>
  <si>
    <t xml:space="preserve">                               Directora de Administración y Finanzas</t>
  </si>
  <si>
    <t xml:space="preserve">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</si>
</sst>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0" fillId="0" borderId="12" xfId="1" applyNumberFormat="1" applyFont="1" applyFill="1" applyBorder="1"/>
    <xf numFmtId="0" fontId="0" fillId="0" borderId="12" xfId="0" applyBorder="1" applyAlignment="1">
      <alignment horizontal="left" vertical="center" indent="6"/>
    </xf>
    <xf numFmtId="3" fontId="1" fillId="0" borderId="12" xfId="1" applyNumberFormat="1" applyFont="1" applyFill="1" applyBorder="1" applyAlignment="1" applyProtection="1">
      <alignment vertical="center"/>
      <protection locked="0"/>
    </xf>
    <xf numFmtId="3" fontId="0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3" fontId="2" fillId="0" borderId="12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3" fontId="0" fillId="0" borderId="11" xfId="1" applyNumberFormat="1" applyFont="1" applyFill="1" applyBorder="1"/>
    <xf numFmtId="3" fontId="0" fillId="0" borderId="0" xfId="1" applyNumberFormat="1" applyFont="1"/>
    <xf numFmtId="3" fontId="3" fillId="0" borderId="0" xfId="1" applyNumberFormat="1" applyFont="1" applyFill="1"/>
    <xf numFmtId="3" fontId="3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3" fontId="0" fillId="0" borderId="7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85</xdr:row>
      <xdr:rowOff>0</xdr:rowOff>
    </xdr:from>
    <xdr:to>
      <xdr:col>0</xdr:col>
      <xdr:colOff>3481917</xdr:colOff>
      <xdr:row>85</xdr:row>
      <xdr:rowOff>10584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530AA62-96A6-42AE-BAC4-FFB2B03E4CCF}"/>
            </a:ext>
          </a:extLst>
        </xdr:cNvPr>
        <xdr:cNvCxnSpPr/>
      </xdr:nvCxnSpPr>
      <xdr:spPr>
        <a:xfrm flipV="1">
          <a:off x="254000" y="17373600"/>
          <a:ext cx="3227917" cy="10584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4ABF-AC37-4ECF-8526-83A06D608AA5}">
  <dimension ref="A1:H87"/>
  <sheetViews>
    <sheetView showGridLines="0" tabSelected="1" zoomScale="90" zoomScaleNormal="90" workbookViewId="0">
      <selection activeCell="A6" sqref="A6:A7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27" customHeight="1" x14ac:dyDescent="0.25">
      <c r="A2" s="3" t="s">
        <v>1</v>
      </c>
      <c r="B2" s="4"/>
      <c r="C2" s="4"/>
      <c r="D2" s="4"/>
      <c r="E2" s="4"/>
      <c r="F2" s="4"/>
      <c r="G2" s="5"/>
    </row>
    <row r="3" spans="1:8" x14ac:dyDescent="0.25">
      <c r="A3" s="3" t="s">
        <v>2</v>
      </c>
      <c r="B3" s="4"/>
      <c r="C3" s="4"/>
      <c r="D3" s="4"/>
      <c r="E3" s="4"/>
      <c r="F3" s="4"/>
      <c r="G3" s="5"/>
    </row>
    <row r="4" spans="1:8" x14ac:dyDescent="0.25">
      <c r="A4" s="6" t="s">
        <v>3</v>
      </c>
      <c r="B4" s="7"/>
      <c r="C4" s="7"/>
      <c r="D4" s="7"/>
      <c r="E4" s="7"/>
      <c r="F4" s="7"/>
      <c r="G4" s="8"/>
    </row>
    <row r="5" spans="1:8" x14ac:dyDescent="0.25">
      <c r="A5" s="9" t="s">
        <v>4</v>
      </c>
      <c r="B5" s="10"/>
      <c r="C5" s="10"/>
      <c r="D5" s="10"/>
      <c r="E5" s="10"/>
      <c r="F5" s="10"/>
      <c r="G5" s="11"/>
    </row>
    <row r="6" spans="1:8" x14ac:dyDescent="0.25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30" x14ac:dyDescent="0.25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25">
      <c r="A8" s="17" t="s">
        <v>13</v>
      </c>
      <c r="B8" s="18"/>
      <c r="C8" s="18"/>
      <c r="D8" s="18"/>
      <c r="E8" s="18"/>
      <c r="F8" s="18"/>
      <c r="G8" s="18"/>
    </row>
    <row r="9" spans="1:8" x14ac:dyDescent="0.25">
      <c r="A9" s="19" t="s">
        <v>14</v>
      </c>
      <c r="B9" s="20">
        <v>0</v>
      </c>
      <c r="C9" s="20">
        <v>0</v>
      </c>
      <c r="D9" s="21">
        <f>B9+C9</f>
        <v>0</v>
      </c>
      <c r="E9" s="20">
        <v>0</v>
      </c>
      <c r="F9" s="20">
        <v>0</v>
      </c>
      <c r="G9" s="21">
        <f>F9-B9</f>
        <v>0</v>
      </c>
      <c r="H9" s="22"/>
    </row>
    <row r="10" spans="1:8" x14ac:dyDescent="0.25">
      <c r="A10" s="19" t="s">
        <v>15</v>
      </c>
      <c r="B10" s="20">
        <v>0</v>
      </c>
      <c r="C10" s="20">
        <v>0</v>
      </c>
      <c r="D10" s="21">
        <f t="shared" ref="D10:D15" si="0">B10+C10</f>
        <v>0</v>
      </c>
      <c r="E10" s="20">
        <v>0</v>
      </c>
      <c r="F10" s="20">
        <v>0</v>
      </c>
      <c r="G10" s="21">
        <f t="shared" ref="G10:G39" si="1">F10-B10</f>
        <v>0</v>
      </c>
    </row>
    <row r="11" spans="1:8" x14ac:dyDescent="0.25">
      <c r="A11" s="19" t="s">
        <v>16</v>
      </c>
      <c r="B11" s="20">
        <v>0</v>
      </c>
      <c r="C11" s="20">
        <v>0</v>
      </c>
      <c r="D11" s="21">
        <f t="shared" si="0"/>
        <v>0</v>
      </c>
      <c r="E11" s="20">
        <v>0</v>
      </c>
      <c r="F11" s="20">
        <v>0</v>
      </c>
      <c r="G11" s="21">
        <f t="shared" si="1"/>
        <v>0</v>
      </c>
    </row>
    <row r="12" spans="1:8" x14ac:dyDescent="0.25">
      <c r="A12" s="19" t="s">
        <v>17</v>
      </c>
      <c r="B12" s="20">
        <v>0</v>
      </c>
      <c r="C12" s="20">
        <v>0</v>
      </c>
      <c r="D12" s="21">
        <f t="shared" si="0"/>
        <v>0</v>
      </c>
      <c r="E12" s="20">
        <v>0</v>
      </c>
      <c r="F12" s="20">
        <v>0</v>
      </c>
      <c r="G12" s="21">
        <f t="shared" si="1"/>
        <v>0</v>
      </c>
    </row>
    <row r="13" spans="1:8" x14ac:dyDescent="0.25">
      <c r="A13" s="19" t="s">
        <v>18</v>
      </c>
      <c r="B13" s="20">
        <v>0</v>
      </c>
      <c r="C13" s="20">
        <v>0</v>
      </c>
      <c r="D13" s="21">
        <f t="shared" si="0"/>
        <v>0</v>
      </c>
      <c r="E13" s="20">
        <v>0</v>
      </c>
      <c r="F13" s="20">
        <v>0</v>
      </c>
      <c r="G13" s="21">
        <f t="shared" si="1"/>
        <v>0</v>
      </c>
    </row>
    <row r="14" spans="1:8" x14ac:dyDescent="0.25">
      <c r="A14" s="19" t="s">
        <v>19</v>
      </c>
      <c r="B14" s="20">
        <v>0</v>
      </c>
      <c r="C14" s="20">
        <v>0</v>
      </c>
      <c r="D14" s="21">
        <f t="shared" si="0"/>
        <v>0</v>
      </c>
      <c r="E14" s="20">
        <v>0</v>
      </c>
      <c r="F14" s="20">
        <v>0</v>
      </c>
      <c r="G14" s="21">
        <f t="shared" si="1"/>
        <v>0</v>
      </c>
    </row>
    <row r="15" spans="1:8" x14ac:dyDescent="0.25">
      <c r="A15" s="19" t="s">
        <v>20</v>
      </c>
      <c r="B15" s="20">
        <v>148580000</v>
      </c>
      <c r="C15" s="20">
        <v>57132965.520000003</v>
      </c>
      <c r="D15" s="21">
        <f t="shared" si="0"/>
        <v>205712965.52000001</v>
      </c>
      <c r="E15" s="20">
        <v>105778665.23</v>
      </c>
      <c r="F15" s="20">
        <v>90918860.909999996</v>
      </c>
      <c r="G15" s="21">
        <f t="shared" si="1"/>
        <v>-57661139.090000004</v>
      </c>
    </row>
    <row r="16" spans="1:8" x14ac:dyDescent="0.25">
      <c r="A16" s="23" t="s">
        <v>21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</row>
    <row r="17" spans="1:7" x14ac:dyDescent="0.25">
      <c r="A17" s="24" t="s">
        <v>22</v>
      </c>
      <c r="B17" s="20">
        <v>0</v>
      </c>
      <c r="C17" s="20">
        <v>0</v>
      </c>
      <c r="D17" s="21">
        <f t="shared" ref="D17:D27" si="3">B17+C17</f>
        <v>0</v>
      </c>
      <c r="E17" s="20">
        <v>0</v>
      </c>
      <c r="F17" s="20">
        <v>0</v>
      </c>
      <c r="G17" s="21">
        <f t="shared" si="1"/>
        <v>0</v>
      </c>
    </row>
    <row r="18" spans="1:7" x14ac:dyDescent="0.25">
      <c r="A18" s="24" t="s">
        <v>23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24" t="s">
        <v>24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24" t="s">
        <v>25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24" t="s">
        <v>26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24" t="s">
        <v>27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24" t="s">
        <v>28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24" t="s">
        <v>29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24" t="s">
        <v>30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24" t="s">
        <v>31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24" t="s">
        <v>32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19" t="s">
        <v>33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24" t="s">
        <v>34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24" t="s">
        <v>35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24" t="s">
        <v>36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24" t="s">
        <v>37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24" t="s">
        <v>38</v>
      </c>
      <c r="B33" s="20">
        <v>0</v>
      </c>
      <c r="C33" s="20">
        <v>0</v>
      </c>
      <c r="D33" s="21">
        <f t="shared" si="5"/>
        <v>0</v>
      </c>
      <c r="E33" s="20">
        <v>0</v>
      </c>
      <c r="F33" s="20">
        <v>0</v>
      </c>
      <c r="G33" s="21">
        <f t="shared" si="1"/>
        <v>0</v>
      </c>
    </row>
    <row r="34" spans="1:8" x14ac:dyDescent="0.25">
      <c r="A34" s="19" t="s">
        <v>39</v>
      </c>
      <c r="B34" s="20">
        <v>126123445.5</v>
      </c>
      <c r="C34" s="20">
        <v>13016031.26</v>
      </c>
      <c r="D34" s="21">
        <f>B34+C34</f>
        <v>139139476.75999999</v>
      </c>
      <c r="E34" s="20">
        <v>104602151.75</v>
      </c>
      <c r="F34" s="20">
        <v>104602151.75</v>
      </c>
      <c r="G34" s="21">
        <f t="shared" si="1"/>
        <v>-21521293.75</v>
      </c>
    </row>
    <row r="35" spans="1:8" x14ac:dyDescent="0.25">
      <c r="A35" s="19" t="s">
        <v>40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</row>
    <row r="36" spans="1:8" x14ac:dyDescent="0.25">
      <c r="A36" s="24" t="s">
        <v>41</v>
      </c>
      <c r="B36" s="20">
        <v>0</v>
      </c>
      <c r="C36" s="20">
        <v>0</v>
      </c>
      <c r="D36" s="21">
        <f>B36+C36</f>
        <v>0</v>
      </c>
      <c r="E36" s="20">
        <v>0</v>
      </c>
      <c r="F36" s="20">
        <v>0</v>
      </c>
      <c r="G36" s="21">
        <f t="shared" si="1"/>
        <v>0</v>
      </c>
    </row>
    <row r="37" spans="1:8" x14ac:dyDescent="0.25">
      <c r="A37" s="19" t="s">
        <v>42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</row>
    <row r="38" spans="1:8" x14ac:dyDescent="0.25">
      <c r="A38" s="24" t="s">
        <v>43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</row>
    <row r="39" spans="1:8" x14ac:dyDescent="0.25">
      <c r="A39" s="24" t="s">
        <v>44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</row>
    <row r="40" spans="1:8" x14ac:dyDescent="0.25">
      <c r="A40" s="25"/>
      <c r="B40" s="21"/>
      <c r="C40" s="21"/>
      <c r="D40" s="21"/>
      <c r="E40" s="21"/>
      <c r="F40" s="21"/>
      <c r="G40" s="21"/>
    </row>
    <row r="41" spans="1:8" x14ac:dyDescent="0.25">
      <c r="A41" s="26" t="s">
        <v>45</v>
      </c>
      <c r="B41" s="27">
        <f>B9+B10+B11+B12+B13+B14+B15+B16+B28++B34+B35+B37</f>
        <v>274703445.5</v>
      </c>
      <c r="C41" s="27">
        <f t="shared" ref="C41:G41" si="7">C9+C10+C11+C12+C13+C14+C15+C16+C28++C34+C35+C37</f>
        <v>70148996.780000001</v>
      </c>
      <c r="D41" s="27">
        <f t="shared" si="7"/>
        <v>344852442.27999997</v>
      </c>
      <c r="E41" s="27">
        <f t="shared" si="7"/>
        <v>210380816.98000002</v>
      </c>
      <c r="F41" s="27">
        <f t="shared" si="7"/>
        <v>195521012.66</v>
      </c>
      <c r="G41" s="27">
        <f t="shared" si="7"/>
        <v>-79182432.840000004</v>
      </c>
    </row>
    <row r="42" spans="1:8" x14ac:dyDescent="0.25">
      <c r="A42" s="26" t="s">
        <v>46</v>
      </c>
      <c r="B42" s="28"/>
      <c r="C42" s="28"/>
      <c r="D42" s="28"/>
      <c r="E42" s="28"/>
      <c r="F42" s="28"/>
      <c r="G42" s="27">
        <f>IF((F41-B41)&lt;0,0,(F41-B41))</f>
        <v>0</v>
      </c>
      <c r="H42" s="22"/>
    </row>
    <row r="43" spans="1:8" x14ac:dyDescent="0.25">
      <c r="A43" s="25"/>
      <c r="B43" s="29"/>
      <c r="C43" s="29"/>
      <c r="D43" s="29"/>
      <c r="E43" s="29"/>
      <c r="F43" s="29"/>
      <c r="G43" s="29"/>
    </row>
    <row r="44" spans="1:8" x14ac:dyDescent="0.25">
      <c r="A44" s="26" t="s">
        <v>47</v>
      </c>
      <c r="B44" s="29"/>
      <c r="C44" s="29"/>
      <c r="D44" s="29"/>
      <c r="E44" s="29"/>
      <c r="F44" s="29"/>
      <c r="G44" s="29"/>
    </row>
    <row r="45" spans="1:8" x14ac:dyDescent="0.25">
      <c r="A45" s="19" t="s">
        <v>48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</row>
    <row r="46" spans="1:8" x14ac:dyDescent="0.25">
      <c r="A46" s="30" t="s">
        <v>49</v>
      </c>
      <c r="B46" s="20">
        <v>0</v>
      </c>
      <c r="C46" s="20">
        <v>0</v>
      </c>
      <c r="D46" s="21">
        <f>B46+C46</f>
        <v>0</v>
      </c>
      <c r="E46" s="20">
        <v>0</v>
      </c>
      <c r="F46" s="20">
        <v>0</v>
      </c>
      <c r="G46" s="21">
        <f>F46-B46</f>
        <v>0</v>
      </c>
    </row>
    <row r="47" spans="1:8" x14ac:dyDescent="0.25">
      <c r="A47" s="30" t="s">
        <v>50</v>
      </c>
      <c r="B47" s="20">
        <v>0</v>
      </c>
      <c r="C47" s="20">
        <v>0</v>
      </c>
      <c r="D47" s="21">
        <f t="shared" ref="D47:D53" si="9">B47+C47</f>
        <v>0</v>
      </c>
      <c r="E47" s="20">
        <v>0</v>
      </c>
      <c r="F47" s="20">
        <v>0</v>
      </c>
      <c r="G47" s="21">
        <f t="shared" ref="G47:G48" si="10">F47-B47</f>
        <v>0</v>
      </c>
    </row>
    <row r="48" spans="1:8" x14ac:dyDescent="0.25">
      <c r="A48" s="30" t="s">
        <v>51</v>
      </c>
      <c r="B48" s="20">
        <v>0</v>
      </c>
      <c r="C48" s="20">
        <v>0</v>
      </c>
      <c r="D48" s="21">
        <f t="shared" si="9"/>
        <v>0</v>
      </c>
      <c r="E48" s="20">
        <v>0</v>
      </c>
      <c r="F48" s="20">
        <v>0</v>
      </c>
      <c r="G48" s="21">
        <f t="shared" si="10"/>
        <v>0</v>
      </c>
    </row>
    <row r="49" spans="1:7" ht="30" x14ac:dyDescent="0.25">
      <c r="A49" s="30" t="s">
        <v>52</v>
      </c>
      <c r="B49" s="20">
        <v>0</v>
      </c>
      <c r="C49" s="20">
        <v>0</v>
      </c>
      <c r="D49" s="21">
        <f t="shared" si="9"/>
        <v>0</v>
      </c>
      <c r="E49" s="20">
        <v>0</v>
      </c>
      <c r="F49" s="20">
        <v>0</v>
      </c>
      <c r="G49" s="21">
        <f>F49-B49</f>
        <v>0</v>
      </c>
    </row>
    <row r="50" spans="1:7" x14ac:dyDescent="0.25">
      <c r="A50" s="30" t="s">
        <v>53</v>
      </c>
      <c r="B50" s="20">
        <v>0</v>
      </c>
      <c r="C50" s="20">
        <v>0</v>
      </c>
      <c r="D50" s="21">
        <f t="shared" si="9"/>
        <v>0</v>
      </c>
      <c r="E50" s="20">
        <v>0</v>
      </c>
      <c r="F50" s="20">
        <v>0</v>
      </c>
      <c r="G50" s="21">
        <f t="shared" ref="G50:G63" si="11">F50-B50</f>
        <v>0</v>
      </c>
    </row>
    <row r="51" spans="1:7" x14ac:dyDescent="0.25">
      <c r="A51" s="30" t="s">
        <v>54</v>
      </c>
      <c r="B51" s="20">
        <v>0</v>
      </c>
      <c r="C51" s="20">
        <v>0</v>
      </c>
      <c r="D51" s="21">
        <f t="shared" si="9"/>
        <v>0</v>
      </c>
      <c r="E51" s="20">
        <v>0</v>
      </c>
      <c r="F51" s="20">
        <v>0</v>
      </c>
      <c r="G51" s="21">
        <f t="shared" si="11"/>
        <v>0</v>
      </c>
    </row>
    <row r="52" spans="1:7" ht="30" x14ac:dyDescent="0.25">
      <c r="A52" s="31" t="s">
        <v>55</v>
      </c>
      <c r="B52" s="20">
        <v>0</v>
      </c>
      <c r="C52" s="20">
        <v>0</v>
      </c>
      <c r="D52" s="21">
        <f t="shared" si="9"/>
        <v>0</v>
      </c>
      <c r="E52" s="20">
        <v>0</v>
      </c>
      <c r="F52" s="20">
        <v>0</v>
      </c>
      <c r="G52" s="21">
        <f t="shared" si="11"/>
        <v>0</v>
      </c>
    </row>
    <row r="53" spans="1:7" x14ac:dyDescent="0.25">
      <c r="A53" s="24" t="s">
        <v>56</v>
      </c>
      <c r="B53" s="20">
        <v>0</v>
      </c>
      <c r="C53" s="20">
        <v>0</v>
      </c>
      <c r="D53" s="21">
        <f t="shared" si="9"/>
        <v>0</v>
      </c>
      <c r="E53" s="20">
        <v>0</v>
      </c>
      <c r="F53" s="20">
        <v>0</v>
      </c>
      <c r="G53" s="21">
        <f t="shared" si="11"/>
        <v>0</v>
      </c>
    </row>
    <row r="54" spans="1:7" x14ac:dyDescent="0.25">
      <c r="A54" s="19" t="s">
        <v>57</v>
      </c>
      <c r="B54" s="21">
        <f>SUM(B55:B58)</f>
        <v>165944901</v>
      </c>
      <c r="C54" s="21">
        <f t="shared" ref="C54:F54" si="12">SUM(C55:C58)</f>
        <v>-3766313</v>
      </c>
      <c r="D54" s="21">
        <f t="shared" si="12"/>
        <v>162178588</v>
      </c>
      <c r="E54" s="21">
        <f t="shared" si="12"/>
        <v>119117711</v>
      </c>
      <c r="F54" s="21">
        <f t="shared" si="12"/>
        <v>119117711</v>
      </c>
      <c r="G54" s="21">
        <f t="shared" si="11"/>
        <v>-46827190</v>
      </c>
    </row>
    <row r="55" spans="1:7" x14ac:dyDescent="0.25">
      <c r="A55" s="31" t="s">
        <v>58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30" t="s">
        <v>59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30" t="s">
        <v>60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31" t="s">
        <v>61</v>
      </c>
      <c r="B58" s="20">
        <v>165944901</v>
      </c>
      <c r="C58" s="20">
        <v>-3766313</v>
      </c>
      <c r="D58" s="21">
        <f t="shared" si="13"/>
        <v>162178588</v>
      </c>
      <c r="E58" s="20">
        <v>119117711</v>
      </c>
      <c r="F58" s="20">
        <v>119117711</v>
      </c>
      <c r="G58" s="21">
        <f t="shared" si="11"/>
        <v>-46827190</v>
      </c>
    </row>
    <row r="59" spans="1:7" x14ac:dyDescent="0.25">
      <c r="A59" s="19" t="s">
        <v>62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ht="30" x14ac:dyDescent="0.25">
      <c r="A60" s="30" t="s">
        <v>63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30" t="s">
        <v>64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19" t="s">
        <v>65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19" t="s">
        <v>66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25"/>
      <c r="B64" s="29"/>
      <c r="C64" s="29"/>
      <c r="D64" s="29"/>
      <c r="E64" s="29"/>
      <c r="F64" s="29"/>
      <c r="G64" s="29"/>
    </row>
    <row r="65" spans="1:7" x14ac:dyDescent="0.25">
      <c r="A65" s="26" t="s">
        <v>67</v>
      </c>
      <c r="B65" s="27">
        <f>B45+B54+B59+B62+B63</f>
        <v>165944901</v>
      </c>
      <c r="C65" s="27">
        <f t="shared" ref="C65:F65" si="16">C45+C54+C59+C62+C63</f>
        <v>-3766313</v>
      </c>
      <c r="D65" s="27">
        <f t="shared" si="16"/>
        <v>162178588</v>
      </c>
      <c r="E65" s="27">
        <f t="shared" si="16"/>
        <v>119117711</v>
      </c>
      <c r="F65" s="27">
        <f t="shared" si="16"/>
        <v>119117711</v>
      </c>
      <c r="G65" s="27">
        <f>F65-B65</f>
        <v>-46827190</v>
      </c>
    </row>
    <row r="66" spans="1:7" x14ac:dyDescent="0.25">
      <c r="A66" s="25"/>
      <c r="B66" s="29"/>
      <c r="C66" s="29"/>
      <c r="D66" s="29"/>
      <c r="E66" s="29"/>
      <c r="F66" s="29"/>
      <c r="G66" s="29"/>
    </row>
    <row r="67" spans="1:7" x14ac:dyDescent="0.25">
      <c r="A67" s="26" t="s">
        <v>68</v>
      </c>
      <c r="B67" s="27">
        <f>B68</f>
        <v>0</v>
      </c>
      <c r="C67" s="27">
        <f t="shared" ref="C67:G67" si="17">C68</f>
        <v>0</v>
      </c>
      <c r="D67" s="27">
        <f t="shared" si="17"/>
        <v>0</v>
      </c>
      <c r="E67" s="27">
        <f t="shared" si="17"/>
        <v>0</v>
      </c>
      <c r="F67" s="27">
        <f t="shared" si="17"/>
        <v>0</v>
      </c>
      <c r="G67" s="27">
        <f t="shared" si="17"/>
        <v>0</v>
      </c>
    </row>
    <row r="68" spans="1:7" x14ac:dyDescent="0.25">
      <c r="A68" s="19" t="s">
        <v>69</v>
      </c>
      <c r="B68" s="20">
        <v>0</v>
      </c>
      <c r="C68" s="20">
        <v>0</v>
      </c>
      <c r="D68" s="21">
        <f>B68+C68</f>
        <v>0</v>
      </c>
      <c r="E68" s="20">
        <v>0</v>
      </c>
      <c r="F68" s="20">
        <v>0</v>
      </c>
      <c r="G68" s="21">
        <f t="shared" ref="G68" si="18">F68-B68</f>
        <v>0</v>
      </c>
    </row>
    <row r="69" spans="1:7" x14ac:dyDescent="0.25">
      <c r="A69" s="25"/>
      <c r="B69" s="29"/>
      <c r="C69" s="29"/>
      <c r="D69" s="29"/>
      <c r="E69" s="29"/>
      <c r="F69" s="29"/>
      <c r="G69" s="29"/>
    </row>
    <row r="70" spans="1:7" x14ac:dyDescent="0.25">
      <c r="A70" s="26" t="s">
        <v>70</v>
      </c>
      <c r="B70" s="27">
        <f>B41+B65+B67</f>
        <v>440648346.5</v>
      </c>
      <c r="C70" s="27">
        <f t="shared" ref="C70:G70" si="19">C41+C65+C67</f>
        <v>66382683.780000001</v>
      </c>
      <c r="D70" s="27">
        <f t="shared" si="19"/>
        <v>507031030.27999997</v>
      </c>
      <c r="E70" s="27">
        <f t="shared" si="19"/>
        <v>329498527.98000002</v>
      </c>
      <c r="F70" s="27">
        <f t="shared" si="19"/>
        <v>314638723.65999997</v>
      </c>
      <c r="G70" s="27">
        <f t="shared" si="19"/>
        <v>-126009622.84</v>
      </c>
    </row>
    <row r="71" spans="1:7" x14ac:dyDescent="0.25">
      <c r="A71" s="25"/>
      <c r="B71" s="29"/>
      <c r="C71" s="29"/>
      <c r="D71" s="29"/>
      <c r="E71" s="29"/>
      <c r="F71" s="29"/>
      <c r="G71" s="29"/>
    </row>
    <row r="72" spans="1:7" x14ac:dyDescent="0.25">
      <c r="A72" s="26" t="s">
        <v>71</v>
      </c>
      <c r="B72" s="29"/>
      <c r="C72" s="29"/>
      <c r="D72" s="29"/>
      <c r="E72" s="29"/>
      <c r="F72" s="29"/>
      <c r="G72" s="29"/>
    </row>
    <row r="73" spans="1:7" ht="30" x14ac:dyDescent="0.25">
      <c r="A73" s="32" t="s">
        <v>72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32" t="s">
        <v>73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33" t="s">
        <v>74</v>
      </c>
      <c r="B75" s="27">
        <f>B73+B74</f>
        <v>0</v>
      </c>
      <c r="C75" s="27">
        <f t="shared" ref="C75:G75" si="22">C73+C74</f>
        <v>0</v>
      </c>
      <c r="D75" s="27">
        <f t="shared" si="22"/>
        <v>0</v>
      </c>
      <c r="E75" s="27">
        <f t="shared" si="22"/>
        <v>0</v>
      </c>
      <c r="F75" s="27">
        <f t="shared" si="22"/>
        <v>0</v>
      </c>
      <c r="G75" s="27">
        <f t="shared" si="22"/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  <row r="77" spans="1:7" x14ac:dyDescent="0.25">
      <c r="A77" t="s">
        <v>75</v>
      </c>
      <c r="B77" s="36"/>
      <c r="C77" s="36"/>
      <c r="D77" s="36"/>
      <c r="E77" s="36"/>
      <c r="F77" s="36"/>
      <c r="G77" s="36"/>
    </row>
    <row r="78" spans="1:7" x14ac:dyDescent="0.25">
      <c r="B78" s="37"/>
      <c r="C78" s="37"/>
      <c r="D78" s="37"/>
      <c r="E78" s="37"/>
      <c r="F78" s="37"/>
      <c r="G78" s="38"/>
    </row>
    <row r="79" spans="1:7" x14ac:dyDescent="0.25">
      <c r="B79" s="39"/>
      <c r="C79" s="39"/>
      <c r="D79" s="39"/>
      <c r="E79" s="39"/>
      <c r="F79" s="39"/>
      <c r="G79" s="40"/>
    </row>
    <row r="80" spans="1:7" x14ac:dyDescent="0.25">
      <c r="B80" s="41"/>
      <c r="C80" s="41"/>
      <c r="D80" s="41"/>
      <c r="E80" s="41"/>
      <c r="F80" s="41"/>
      <c r="G80" s="41"/>
    </row>
    <row r="85" spans="1:7" x14ac:dyDescent="0.25">
      <c r="B85" s="41"/>
      <c r="C85" s="41"/>
      <c r="D85" s="41"/>
      <c r="E85" s="42"/>
      <c r="F85" s="42"/>
      <c r="G85" s="42"/>
    </row>
    <row r="86" spans="1:7" x14ac:dyDescent="0.25">
      <c r="A86" t="s">
        <v>76</v>
      </c>
      <c r="E86" s="43" t="s">
        <v>77</v>
      </c>
      <c r="F86" s="43"/>
      <c r="G86" s="43"/>
    </row>
    <row r="87" spans="1:7" x14ac:dyDescent="0.25">
      <c r="A87" t="s">
        <v>78</v>
      </c>
      <c r="E87" s="44" t="s">
        <v>79</v>
      </c>
      <c r="F87" s="44"/>
      <c r="G87" s="44"/>
    </row>
  </sheetData>
  <mergeCells count="10">
    <mergeCell ref="E86:G86"/>
    <mergeCell ref="E87:G87"/>
    <mergeCell ref="A1:G1"/>
    <mergeCell ref="A2:G2"/>
    <mergeCell ref="A3:G3"/>
    <mergeCell ref="A4:G4"/>
    <mergeCell ref="A5:G5"/>
    <mergeCell ref="A6:A7"/>
    <mergeCell ref="B6:F6"/>
    <mergeCell ref="G6:G7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5</vt:lpstr>
      <vt:lpstr>'Formato 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2026-10-19T23:15:22Z</dcterms:created>
  <dcterms:modified xsi:type="dcterms:W3CDTF">2026-10-19T23:15:41Z</dcterms:modified>
</cp:coreProperties>
</file>